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Netzgerät" sheetId="1" r:id="rId1"/>
  </sheets>
  <calcPr calcId="125725"/>
</workbook>
</file>

<file path=xl/calcChain.xml><?xml version="1.0" encoding="utf-8"?>
<calcChain xmlns="http://schemas.openxmlformats.org/spreadsheetml/2006/main">
  <c r="F6" i="1"/>
  <c r="G6" s="1"/>
  <c r="F24"/>
  <c r="F15"/>
  <c r="G15" s="1"/>
  <c r="F16"/>
  <c r="G16" s="1"/>
  <c r="F17"/>
  <c r="G17" s="1"/>
  <c r="F14"/>
  <c r="G14" s="1"/>
  <c r="G18" l="1"/>
  <c r="F18"/>
  <c r="G24" s="1"/>
</calcChain>
</file>

<file path=xl/comments1.xml><?xml version="1.0" encoding="utf-8"?>
<comments xmlns="http://schemas.openxmlformats.org/spreadsheetml/2006/main">
  <authors>
    <author>Markus Kafka</author>
  </authors>
  <commentList>
    <comment ref="F13" authorId="0">
      <text>
        <r>
          <rPr>
            <sz val="9"/>
            <color indexed="81"/>
            <rFont val="Tahoma"/>
            <charset val="1"/>
          </rPr>
          <t>vom Netzgerät</t>
        </r>
      </text>
    </comment>
    <comment ref="G13" authorId="0">
      <text>
        <r>
          <rPr>
            <sz val="9"/>
            <color indexed="81"/>
            <rFont val="Tahoma"/>
            <charset val="1"/>
          </rPr>
          <t xml:space="preserve">vom Netzgerät
</t>
        </r>
      </text>
    </comment>
    <comment ref="C14" authorId="0">
      <text>
        <r>
          <rPr>
            <sz val="9"/>
            <color indexed="81"/>
            <rFont val="Tahoma"/>
            <family val="2"/>
          </rPr>
          <t xml:space="preserve">Kapazität für den ersten Akku
</t>
        </r>
      </text>
    </comment>
    <comment ref="C15" authorId="0">
      <text>
        <r>
          <rPr>
            <sz val="9"/>
            <color indexed="81"/>
            <rFont val="Tahoma"/>
            <family val="2"/>
          </rPr>
          <t xml:space="preserve">Kapazität für den zweiten Akku, wenn kein Akku -&gt; 0 eingeben
</t>
        </r>
      </text>
    </comment>
    <comment ref="C16" authorId="0">
      <text>
        <r>
          <rPr>
            <sz val="9"/>
            <color indexed="81"/>
            <rFont val="Tahoma"/>
            <family val="2"/>
          </rPr>
          <t xml:space="preserve">Kapazität für den dritten Akku, wenn kein Akku -&gt; 0 eingeben
</t>
        </r>
      </text>
    </comment>
    <comment ref="C17" authorId="0">
      <text>
        <r>
          <rPr>
            <sz val="9"/>
            <color indexed="81"/>
            <rFont val="Tahoma"/>
            <family val="2"/>
          </rPr>
          <t xml:space="preserve">Kapazität für den vierten Akku, wenn kein Akku -&gt; 0 eingeben
</t>
        </r>
      </text>
    </comment>
    <comment ref="F18" authorId="0">
      <text>
        <r>
          <rPr>
            <sz val="9"/>
            <color indexed="81"/>
            <rFont val="Tahoma"/>
            <family val="2"/>
          </rPr>
          <t xml:space="preserve">Summe der Ladeströme und gleichzeitig der benötigte Strom vom Netzgerät zum Laden
</t>
        </r>
      </text>
    </comment>
    <comment ref="G18" authorId="0">
      <text>
        <r>
          <rPr>
            <sz val="9"/>
            <color indexed="81"/>
            <rFont val="Tahoma"/>
            <family val="2"/>
          </rPr>
          <t xml:space="preserve">Summe der Ladeleistungen und gleichzeitig die benötigte Leistung vom Netzgerät zum Laden
</t>
        </r>
      </text>
    </comment>
    <comment ref="C24" authorId="0">
      <text>
        <r>
          <rPr>
            <sz val="9"/>
            <color indexed="81"/>
            <rFont val="Tahoma"/>
            <family val="2"/>
          </rPr>
          <t xml:space="preserve">liegt meistens zwischen 75% und 80%
</t>
        </r>
      </text>
    </comment>
  </commentList>
</comments>
</file>

<file path=xl/sharedStrings.xml><?xml version="1.0" encoding="utf-8"?>
<sst xmlns="http://schemas.openxmlformats.org/spreadsheetml/2006/main" count="17" uniqueCount="16">
  <si>
    <t>Zellenzahl</t>
  </si>
  <si>
    <t>Wirkungsgrad Ladegerät</t>
  </si>
  <si>
    <t xml:space="preserve">Akkukapazität        </t>
  </si>
  <si>
    <t>Laderate</t>
  </si>
  <si>
    <t>Ladeleistung</t>
  </si>
  <si>
    <t xml:space="preserve">Leistung Netzgerät </t>
  </si>
  <si>
    <t xml:space="preserve">Ausgangsstrom Netzgerät </t>
  </si>
  <si>
    <t>Ausgangsspannung Netzgerät</t>
  </si>
  <si>
    <t>Netzgerät</t>
  </si>
  <si>
    <t>Akkukapazität</t>
  </si>
  <si>
    <t xml:space="preserve">max. Laderate                  </t>
  </si>
  <si>
    <t xml:space="preserve">max. Ladestrom                  </t>
  </si>
  <si>
    <t>Berechnung zur Dimensionierung des Netzgerätes durch eingaben der Daten</t>
  </si>
  <si>
    <t>Berechnung max. Laderate/Ladestrom durch Eingabe der Akkudaten und der Ladeleistung vom Ladegerät</t>
  </si>
  <si>
    <t>Strom zum Laden</t>
  </si>
  <si>
    <t>Leistung zum Laden</t>
  </si>
</sst>
</file>

<file path=xl/styles.xml><?xml version="1.0" encoding="utf-8"?>
<styleSheet xmlns="http://schemas.openxmlformats.org/spreadsheetml/2006/main">
  <numFmts count="8">
    <numFmt numFmtId="164" formatCode="0.0"/>
    <numFmt numFmtId="165" formatCode="0\ &quot;mAh&quot;"/>
    <numFmt numFmtId="166" formatCode="#,##0\ &quot;S&quot;"/>
    <numFmt numFmtId="167" formatCode="0.0\ &quot;C&quot;"/>
    <numFmt numFmtId="168" formatCode="0.0\ &quot;A&quot;"/>
    <numFmt numFmtId="169" formatCode="0\ &quot;W&quot;"/>
    <numFmt numFmtId="170" formatCode="0\ &quot;A&quot;"/>
    <numFmt numFmtId="171" formatCode="0.0\ &quot;V&quot;"/>
  </numFmts>
  <fonts count="7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3" tint="0.39997558519241921"/>
        <bgColor theme="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/>
    <xf numFmtId="165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8" fontId="2" fillId="3" borderId="0" xfId="0" applyNumberFormat="1" applyFont="1" applyFill="1" applyBorder="1" applyAlignment="1">
      <alignment horizontal="center" vertical="center"/>
    </xf>
    <xf numFmtId="169" fontId="2" fillId="3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69" fontId="1" fillId="3" borderId="0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167" fontId="4" fillId="3" borderId="0" xfId="0" applyNumberFormat="1" applyFont="1" applyFill="1" applyBorder="1" applyAlignment="1">
      <alignment horizontal="center" vertical="center"/>
    </xf>
    <xf numFmtId="168" fontId="4" fillId="3" borderId="0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0" fontId="0" fillId="6" borderId="0" xfId="0" applyFill="1" applyBorder="1"/>
  </cellXfs>
  <cellStyles count="1">
    <cellStyle name="Standard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0\ &quot;W&quot;"/>
      <fill>
        <patternFill patternType="solid">
          <fgColor indexed="64"/>
          <bgColor theme="3" tint="-0.499984740745262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0.0\ &quot;A&quot;"/>
      <fill>
        <patternFill patternType="solid">
          <fgColor indexed="64"/>
          <bgColor theme="3" tint="-0.499984740745262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8" formatCode="0.0\ &quot;A&quot;"/>
      <fill>
        <patternFill patternType="solid">
          <fgColor indexed="64"/>
          <bgColor theme="3" tint="-0.49998474074526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7" formatCode="0.0\ &quot;C&quot;"/>
      <fill>
        <patternFill patternType="solid">
          <fgColor indexed="64"/>
          <bgColor theme="3" tint="-0.49998474074526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0\ &quot;W&quot;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#,##0\ &quot;S&quot;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0\ &quot;mAh&quot;"/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9" formatCode="0\ &quot;W&quot;"/>
      <fill>
        <patternFill patternType="solid">
          <fgColor indexed="64"/>
          <bgColor theme="3" tint="-0.49998474074526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0" formatCode="0\ &quot;A&quot;"/>
      <alignment horizontal="center" vertical="center" textRotation="0" wrapText="0" indent="0" relativeIndent="0" justifyLastLine="0" shrinkToFit="0" mergeCell="0" readingOrder="0"/>
    </dxf>
    <dxf>
      <numFmt numFmtId="171" formatCode="0.0\ &quot;V&quot;"/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0\ &quot;W&quot;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0.0\ &quot;A&quot;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mergeCell="0" readingOrder="0"/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399319</xdr:colOff>
      <xdr:row>18</xdr:row>
      <xdr:rowOff>163390</xdr:rowOff>
    </xdr:from>
    <xdr:to>
      <xdr:col>6</xdr:col>
      <xdr:colOff>655761</xdr:colOff>
      <xdr:row>21</xdr:row>
      <xdr:rowOff>75467</xdr:rowOff>
    </xdr:to>
    <xdr:pic>
      <xdr:nvPicPr>
        <xdr:cNvPr id="1026" name="Picture 2" descr="C:\Program Files (x86)\Microsoft Office\MEDIA\OFFICE12\Bullets\BD21298_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6176597" y="2797420"/>
          <a:ext cx="483577" cy="256442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C13:G18" totalsRowCount="1" headerRowDxfId="25" dataDxfId="24" totalsRowDxfId="23">
  <autoFilter ref="C13:G17">
    <filterColumn colId="1"/>
    <filterColumn colId="2"/>
    <filterColumn colId="3"/>
    <filterColumn colId="4"/>
  </autoFilter>
  <tableColumns count="5">
    <tableColumn id="1" name="Akkukapazität        " dataDxfId="22" totalsRowDxfId="4"/>
    <tableColumn id="2" name="Zellenzahl" dataDxfId="21" totalsRowDxfId="3"/>
    <tableColumn id="3" name="Laderate" dataDxfId="20" totalsRowDxfId="2"/>
    <tableColumn id="6" name="Strom zum Laden" totalsRowFunction="custom" dataDxfId="19" totalsRowDxfId="1">
      <calculatedColumnFormula>Tabelle1[[#This Row],[Laderate]]*Tabelle1[[#This Row],[Zellenzahl]]*Tabelle1[[#This Row],[Akkukapazität        ]]*4.2/1000/Tabelle2[Wirkungsgrad Ladegerät]/Tabelle2[Ausgangsspannung Netzgerät]</calculatedColumnFormula>
      <totalsRowFormula>SUM(F14:F17)</totalsRowFormula>
    </tableColumn>
    <tableColumn id="7" name="Leistung zum Laden" totalsRowFunction="custom" dataDxfId="18" totalsRowDxfId="0">
      <calculatedColumnFormula>Tabelle1[[#This Row],[Strom zum Laden]]*Tabelle2[Ausgangsspannung Netzgerät]</calculatedColumnFormula>
      <totalsRowFormula>SUM(G14:G17)</totalsRow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C23:F24" totalsRowShown="0" headerRowDxfId="17" dataDxfId="16">
  <autoFilter ref="C23:F24">
    <filterColumn colId="3"/>
  </autoFilter>
  <tableColumns count="4">
    <tableColumn id="1" name="Wirkungsgrad Ladegerät" dataDxfId="15"/>
    <tableColumn id="2" name="Ausgangsspannung Netzgerät" dataDxfId="14"/>
    <tableColumn id="3" name="Ausgangsstrom Netzgerät " dataDxfId="13"/>
    <tableColumn id="6" name="Leistung Netzgerät " dataDxfId="12">
      <calculatedColumnFormula>[[Ausgangsstrom Netzgerät ]]*[Ausgangsspannung Netzgerät]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" name="Tabelle6" displayName="Tabelle6" ref="C5:G6" totalsRowShown="0" headerRowDxfId="11" dataDxfId="10">
  <autoFilter ref="C5:G6"/>
  <tableColumns count="5">
    <tableColumn id="1" name="Akkukapazität" dataDxfId="9"/>
    <tableColumn id="2" name="Zellenzahl" dataDxfId="8"/>
    <tableColumn id="3" name="Ladeleistung" dataDxfId="7"/>
    <tableColumn id="4" name="max. Laderate                  " dataDxfId="6">
      <calculatedColumnFormula>[Ladeleistung]/([Zellenzahl]*4.2*[Akkukapazität]/1000)</calculatedColumnFormula>
    </tableColumn>
    <tableColumn id="5" name="max. Ladestrom                  " dataDxfId="5">
      <calculatedColumnFormula>[max. Laderate                  ]*[Akkukapazität]/1000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85" zoomScaleNormal="85" workbookViewId="0">
      <selection activeCell="H16" sqref="H16"/>
    </sheetView>
  </sheetViews>
  <sheetFormatPr baseColWidth="10" defaultRowHeight="15"/>
  <cols>
    <col min="1" max="2" width="12.7109375" customWidth="1"/>
    <col min="3" max="7" width="18.140625" customWidth="1"/>
    <col min="8" max="8" width="14.7109375" customWidth="1"/>
    <col min="9" max="9" width="12.140625" customWidth="1"/>
    <col min="10" max="10" width="10.28515625" customWidth="1"/>
    <col min="11" max="11" width="10.5703125" customWidth="1"/>
    <col min="12" max="12" width="14.140625" customWidth="1"/>
  </cols>
  <sheetData>
    <row r="1" spans="1:19" ht="15" customHeight="1">
      <c r="A1" s="5"/>
      <c r="B1" s="5"/>
      <c r="C1" s="1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>
      <c r="A2" s="5"/>
      <c r="B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.75" thickBot="1">
      <c r="A3" s="5"/>
      <c r="B3" s="5"/>
      <c r="C3" s="26" t="s">
        <v>13</v>
      </c>
      <c r="D3" s="27"/>
      <c r="E3" s="27"/>
      <c r="F3" s="27"/>
      <c r="G3" s="27"/>
      <c r="H3" s="8"/>
      <c r="I3" s="8"/>
      <c r="J3" s="8"/>
      <c r="K3" s="8"/>
      <c r="L3" s="8"/>
      <c r="M3" s="8"/>
      <c r="N3" s="8"/>
      <c r="O3" s="5"/>
      <c r="P3" s="5"/>
      <c r="Q3" s="5"/>
      <c r="R3" s="5"/>
      <c r="S3" s="5"/>
    </row>
    <row r="4" spans="1:19" ht="15.75" thickTop="1">
      <c r="A4" s="5"/>
      <c r="B4" s="8"/>
      <c r="H4" s="5"/>
      <c r="I4" s="8"/>
      <c r="J4" s="5"/>
      <c r="K4" s="5"/>
      <c r="L4" s="5"/>
      <c r="M4" s="5"/>
      <c r="N4" s="8"/>
      <c r="O4" s="5"/>
      <c r="P4" s="5"/>
      <c r="Q4" s="5"/>
      <c r="R4" s="5"/>
      <c r="S4" s="5"/>
    </row>
    <row r="5" spans="1:19">
      <c r="A5" s="5"/>
      <c r="B5" s="8"/>
      <c r="C5" s="7" t="s">
        <v>9</v>
      </c>
      <c r="D5" s="7" t="s">
        <v>0</v>
      </c>
      <c r="E5" s="7" t="s">
        <v>4</v>
      </c>
      <c r="F5" s="7" t="s">
        <v>10</v>
      </c>
      <c r="G5" s="7" t="s">
        <v>11</v>
      </c>
      <c r="H5" s="5"/>
      <c r="I5" s="8"/>
      <c r="J5" s="5"/>
      <c r="K5" s="5"/>
      <c r="L5" s="5"/>
      <c r="M5" s="5"/>
      <c r="N5" s="8"/>
      <c r="O5" s="5"/>
      <c r="P5" s="5"/>
      <c r="Q5" s="5"/>
      <c r="R5" s="5"/>
      <c r="S5" s="5"/>
    </row>
    <row r="6" spans="1:19">
      <c r="A6" s="5"/>
      <c r="B6" s="8"/>
      <c r="C6" s="12">
        <v>3800</v>
      </c>
      <c r="D6" s="13">
        <v>14</v>
      </c>
      <c r="E6" s="16">
        <v>360</v>
      </c>
      <c r="F6" s="24">
        <f>[Ladeleistung]/([Zellenzahl]*4.2*[Akkukapazität]/1000)</f>
        <v>1.6111707841031147</v>
      </c>
      <c r="G6" s="25">
        <f>[max. Laderate                  ]*[Akkukapazität]/1000</f>
        <v>6.1224489795918355</v>
      </c>
      <c r="H6" s="5"/>
      <c r="I6" s="8"/>
      <c r="J6" s="5"/>
      <c r="K6" s="5"/>
      <c r="L6" s="5"/>
      <c r="M6" s="5"/>
      <c r="N6" s="8"/>
      <c r="O6" s="5"/>
      <c r="P6" s="5"/>
      <c r="Q6" s="5"/>
      <c r="R6" s="5"/>
      <c r="S6" s="5"/>
    </row>
    <row r="7" spans="1:19">
      <c r="A7" s="5"/>
      <c r="B7" s="8"/>
      <c r="G7" s="8"/>
      <c r="H7" s="1"/>
      <c r="I7" s="8"/>
      <c r="J7" s="8"/>
      <c r="K7" s="10"/>
      <c r="L7" s="8"/>
      <c r="M7" s="8"/>
      <c r="N7" s="5"/>
      <c r="O7" s="5"/>
      <c r="P7" s="5"/>
      <c r="Q7" s="5"/>
      <c r="R7" s="5"/>
      <c r="S7" s="5"/>
    </row>
    <row r="8" spans="1:19">
      <c r="A8" s="5"/>
      <c r="B8" s="8"/>
      <c r="H8" s="1"/>
      <c r="I8" s="8"/>
      <c r="J8" s="8"/>
      <c r="K8" s="10"/>
      <c r="L8" s="8"/>
      <c r="M8" s="8"/>
      <c r="N8" s="5"/>
      <c r="O8" s="5"/>
      <c r="P8" s="5"/>
      <c r="Q8" s="5"/>
      <c r="R8" s="5"/>
      <c r="S8" s="5"/>
    </row>
    <row r="9" spans="1:19">
      <c r="A9" s="5"/>
      <c r="B9" s="8"/>
      <c r="H9" s="8"/>
      <c r="I9" s="8"/>
      <c r="J9" s="8"/>
      <c r="K9" s="10"/>
      <c r="L9" s="8"/>
      <c r="M9" s="8"/>
      <c r="N9" s="5"/>
      <c r="O9" s="5"/>
      <c r="P9" s="5"/>
      <c r="Q9" s="5"/>
      <c r="R9" s="5"/>
      <c r="S9" s="5"/>
    </row>
    <row r="10" spans="1:19">
      <c r="A10" s="5"/>
      <c r="B10" s="8"/>
      <c r="H10" s="8"/>
      <c r="I10" s="8"/>
      <c r="J10" s="8"/>
      <c r="K10" s="8"/>
      <c r="L10" s="8"/>
      <c r="M10" s="8"/>
      <c r="N10" s="5"/>
      <c r="O10" s="5"/>
      <c r="P10" s="5"/>
      <c r="Q10" s="5"/>
      <c r="R10" s="5"/>
      <c r="S10" s="5"/>
    </row>
    <row r="11" spans="1:19" ht="15.75" thickBot="1">
      <c r="A11" s="8"/>
      <c r="B11" s="8"/>
      <c r="C11" s="26" t="s">
        <v>12</v>
      </c>
      <c r="D11" s="27"/>
      <c r="E11" s="27"/>
      <c r="F11" s="26"/>
      <c r="G11" s="5"/>
      <c r="H11" s="8"/>
      <c r="J11" s="8"/>
      <c r="K11" s="8"/>
      <c r="L11" s="8"/>
      <c r="M11" s="8"/>
      <c r="N11" s="5"/>
      <c r="O11" s="5"/>
      <c r="P11" s="5"/>
      <c r="Q11" s="5"/>
      <c r="R11" s="5"/>
      <c r="S11" s="5"/>
    </row>
    <row r="12" spans="1:19" ht="15.75" thickTop="1">
      <c r="A12" s="5"/>
      <c r="B12" s="8"/>
      <c r="C12" s="8"/>
      <c r="D12" s="5"/>
      <c r="E12" s="5"/>
      <c r="G12" s="5"/>
      <c r="H12" s="8"/>
      <c r="J12" s="8"/>
      <c r="K12" s="8"/>
      <c r="L12" s="8"/>
      <c r="M12" s="8"/>
      <c r="N12" s="5"/>
      <c r="O12" s="5"/>
      <c r="P12" s="5"/>
      <c r="Q12" s="5"/>
      <c r="R12" s="5"/>
      <c r="S12" s="5"/>
    </row>
    <row r="13" spans="1:19">
      <c r="A13" s="5"/>
      <c r="B13" s="8"/>
      <c r="C13" s="4" t="s">
        <v>2</v>
      </c>
      <c r="D13" s="4" t="s">
        <v>0</v>
      </c>
      <c r="E13" s="4" t="s">
        <v>3</v>
      </c>
      <c r="F13" s="9" t="s">
        <v>14</v>
      </c>
      <c r="G13" s="4" t="s">
        <v>15</v>
      </c>
      <c r="H13" s="8"/>
      <c r="J13" s="8"/>
      <c r="K13" s="8"/>
      <c r="L13" s="8"/>
      <c r="M13" s="8"/>
      <c r="N13" s="8"/>
      <c r="O13" s="5"/>
      <c r="P13" s="5"/>
      <c r="Q13" s="5"/>
      <c r="R13" s="5"/>
      <c r="S13" s="5"/>
    </row>
    <row r="14" spans="1:19">
      <c r="A14" s="5"/>
      <c r="B14" s="8"/>
      <c r="C14" s="12">
        <v>5000</v>
      </c>
      <c r="D14" s="13">
        <v>12</v>
      </c>
      <c r="E14" s="14">
        <v>2</v>
      </c>
      <c r="F14" s="15">
        <f>Tabelle1[[#This Row],[Laderate]]*Tabelle1[[#This Row],[Zellenzahl]]*Tabelle1[[#This Row],[Akkukapazität        ]]*4.2/1000/Tabelle2[Wirkungsgrad Ladegerät]/Tabelle2[Ausgangsspannung Netzgerät]</f>
        <v>48.695652173913039</v>
      </c>
      <c r="G14" s="16">
        <f>Tabelle1[[#This Row],[Strom zum Laden]]*Tabelle2[Ausgangsspannung Netzgerät]</f>
        <v>672</v>
      </c>
      <c r="H14" s="8"/>
      <c r="I14" s="8"/>
      <c r="J14" s="8"/>
      <c r="K14" s="8"/>
      <c r="L14" s="8"/>
      <c r="M14" s="8"/>
      <c r="N14" s="8"/>
      <c r="O14" s="5"/>
      <c r="P14" s="5"/>
      <c r="Q14" s="5"/>
      <c r="R14" s="5"/>
      <c r="S14" s="5"/>
    </row>
    <row r="15" spans="1:19">
      <c r="A15" s="8"/>
      <c r="B15" s="8"/>
      <c r="C15" s="12">
        <v>0</v>
      </c>
      <c r="D15" s="13">
        <v>6</v>
      </c>
      <c r="E15" s="14">
        <v>1</v>
      </c>
      <c r="F15" s="15">
        <f>Tabelle1[[#This Row],[Laderate]]*Tabelle1[[#This Row],[Zellenzahl]]*Tabelle1[[#This Row],[Akkukapazität        ]]*4.2/1000/Tabelle2[Wirkungsgrad Ladegerät]/Tabelle2[Ausgangsspannung Netzgerät]</f>
        <v>0</v>
      </c>
      <c r="G15" s="16">
        <f>Tabelle1[[#This Row],[Strom zum Laden]]*Tabelle2[Ausgangsspannung Netzgerät]</f>
        <v>0</v>
      </c>
      <c r="H15" s="8"/>
      <c r="I15" s="8"/>
      <c r="J15" s="8"/>
      <c r="K15" s="8"/>
      <c r="L15" s="8"/>
      <c r="M15" s="8"/>
      <c r="N15" s="8"/>
      <c r="O15" s="5"/>
      <c r="P15" s="5"/>
      <c r="Q15" s="5"/>
      <c r="R15" s="5"/>
      <c r="S15" s="5"/>
    </row>
    <row r="16" spans="1:19">
      <c r="A16" s="8"/>
      <c r="B16" s="8"/>
      <c r="C16" s="12">
        <v>0</v>
      </c>
      <c r="D16" s="13">
        <v>6</v>
      </c>
      <c r="E16" s="14">
        <v>1</v>
      </c>
      <c r="F16" s="15">
        <f>Tabelle1[[#This Row],[Laderate]]*Tabelle1[[#This Row],[Zellenzahl]]*Tabelle1[[#This Row],[Akkukapazität        ]]*4.2/1000/Tabelle2[Wirkungsgrad Ladegerät]/Tabelle2[Ausgangsspannung Netzgerät]</f>
        <v>0</v>
      </c>
      <c r="G16" s="16">
        <f>Tabelle1[[#This Row],[Strom zum Laden]]*Tabelle2[Ausgangsspannung Netzgerät]</f>
        <v>0</v>
      </c>
      <c r="I16" s="8"/>
      <c r="J16" s="8"/>
      <c r="K16" s="8"/>
      <c r="L16" s="8"/>
      <c r="M16" s="8"/>
      <c r="N16" s="8"/>
      <c r="O16" s="5"/>
      <c r="P16" s="5"/>
      <c r="Q16" s="5"/>
      <c r="R16" s="5"/>
      <c r="S16" s="5"/>
    </row>
    <row r="17" spans="1:19">
      <c r="A17" s="8"/>
      <c r="B17" s="8"/>
      <c r="C17" s="12">
        <v>0</v>
      </c>
      <c r="D17" s="13">
        <v>4</v>
      </c>
      <c r="E17" s="14">
        <v>0.7</v>
      </c>
      <c r="F17" s="15">
        <f>Tabelle1[[#This Row],[Laderate]]*Tabelle1[[#This Row],[Zellenzahl]]*Tabelle1[[#This Row],[Akkukapazität        ]]*4.2/1000/Tabelle2[Wirkungsgrad Ladegerät]/Tabelle2[Ausgangsspannung Netzgerät]</f>
        <v>0</v>
      </c>
      <c r="G17" s="16">
        <f>Tabelle1[[#This Row],[Strom zum Laden]]*Tabelle2[Ausgangsspannung Netzgerät]</f>
        <v>0</v>
      </c>
      <c r="I17" s="8"/>
      <c r="J17" s="8"/>
      <c r="K17" s="8"/>
      <c r="L17" s="8"/>
      <c r="M17" s="8"/>
      <c r="N17" s="8"/>
      <c r="O17" s="5"/>
      <c r="P17" s="5"/>
      <c r="Q17" s="5"/>
      <c r="R17" s="5"/>
      <c r="S17" s="5"/>
    </row>
    <row r="18" spans="1:19">
      <c r="A18" s="5"/>
      <c r="B18" s="5"/>
      <c r="C18" s="3"/>
      <c r="D18" s="3"/>
      <c r="E18" s="2"/>
      <c r="F18" s="17">
        <f>SUM(F14:F17)</f>
        <v>48.695652173913039</v>
      </c>
      <c r="G18" s="18">
        <f>SUM(G14:G17)</f>
        <v>672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>
      <c r="A19" s="5"/>
      <c r="B19" s="5"/>
      <c r="C19" s="8"/>
      <c r="D19" s="8"/>
      <c r="E19" s="8"/>
      <c r="F19" s="8"/>
      <c r="G19" s="8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>
      <c r="A20" s="5"/>
      <c r="B20" s="5"/>
      <c r="C20" s="8"/>
      <c r="D20" s="8"/>
      <c r="E20" s="10"/>
      <c r="F20" s="8"/>
      <c r="G20" s="8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>
      <c r="A21" s="5"/>
      <c r="B21" s="5"/>
      <c r="C21" s="8"/>
      <c r="D21" s="8"/>
      <c r="E21" s="8"/>
      <c r="F21" s="8"/>
      <c r="G21" s="8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>
      <c r="A22" s="5"/>
      <c r="B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26.25" thickBot="1">
      <c r="A23" s="5"/>
      <c r="B23" s="5"/>
      <c r="C23" s="7" t="s">
        <v>1</v>
      </c>
      <c r="D23" s="7" t="s">
        <v>7</v>
      </c>
      <c r="E23" s="7" t="s">
        <v>6</v>
      </c>
      <c r="F23" s="7" t="s">
        <v>5</v>
      </c>
      <c r="G23" s="22" t="s">
        <v>8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6.25" thickTop="1">
      <c r="A24" s="5"/>
      <c r="B24" s="5"/>
      <c r="C24" s="8">
        <v>0.75</v>
      </c>
      <c r="D24" s="20">
        <v>13.8</v>
      </c>
      <c r="E24" s="19">
        <v>50</v>
      </c>
      <c r="F24" s="21">
        <f>[[Ausgangsstrom Netzgerät ]]*[Ausgangsspannung Netzgerät]</f>
        <v>690</v>
      </c>
      <c r="G24" s="23" t="str">
        <f>IF(Tabelle2[[Ausgangsstrom Netzgerät ]]-Tabelle1[[#Totals],[Strom zum Laden]]&gt;0,"ausreichend dimensioniert","zu schwach ausgelegt")</f>
        <v>ausreichend dimensioniert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</sheetData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Netzgerät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Kafka</dc:creator>
  <cp:lastModifiedBy>Markus Kafka</cp:lastModifiedBy>
  <dcterms:created xsi:type="dcterms:W3CDTF">2012-06-24T13:46:17Z</dcterms:created>
  <dcterms:modified xsi:type="dcterms:W3CDTF">2012-06-27T19:56:04Z</dcterms:modified>
</cp:coreProperties>
</file>